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3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<sst xmlns="http://schemas.openxmlformats.org/spreadsheetml/2006/main" count="109" uniqueCount="56">
  <si>
    <t>Health Plan Enrollment</t>
  </si>
  <si>
    <t>Medical</t>
  </si>
  <si>
    <t>Employee</t>
  </si>
  <si>
    <t>Total</t>
  </si>
  <si>
    <t>Emp/Family</t>
  </si>
  <si>
    <t>ASO Fee (Med &amp; RX)</t>
  </si>
  <si>
    <t>HIPAA Compliance</t>
  </si>
  <si>
    <t>COBRA &amp; HIPPA Adm</t>
  </si>
  <si>
    <t>PPO Fee</t>
  </si>
  <si>
    <t>Administration Fees</t>
  </si>
  <si>
    <t>Monthly Admin/EE</t>
  </si>
  <si>
    <t>Medical Mngmt Fees</t>
  </si>
  <si>
    <t>Med. Mngmt/UR</t>
  </si>
  <si>
    <t>Monthly Med. Mgt Fee</t>
  </si>
  <si>
    <t>Total Monthly Admin</t>
  </si>
  <si>
    <t>Annual Admin Fee</t>
  </si>
  <si>
    <t>Stop-Loss Insurance</t>
  </si>
  <si>
    <t>Benefits Covered</t>
  </si>
  <si>
    <t>Benefit Maximum</t>
  </si>
  <si>
    <t>Specific</t>
  </si>
  <si>
    <t>Aggregate</t>
  </si>
  <si>
    <t>Third Party Administrator</t>
  </si>
  <si>
    <t>Individual Deductible</t>
  </si>
  <si>
    <t>Monthly Premium</t>
  </si>
  <si>
    <t>Single Spec.</t>
  </si>
  <si>
    <t>Family Spec.</t>
  </si>
  <si>
    <t>Annual Stop-Loss Premium</t>
  </si>
  <si>
    <t>Aggregate Factors</t>
  </si>
  <si>
    <t xml:space="preserve">Single   </t>
  </si>
  <si>
    <t xml:space="preserve">Family   </t>
  </si>
  <si>
    <t>Annual Aggregate Liability</t>
  </si>
  <si>
    <t>Annual Fixed Cost</t>
  </si>
  <si>
    <t>Annual Maximum Cost</t>
  </si>
  <si>
    <t>$1 million</t>
  </si>
  <si>
    <t xml:space="preserve">PPO  </t>
  </si>
  <si>
    <t>Med/Rx</t>
  </si>
  <si>
    <t>Paid</t>
  </si>
  <si>
    <t>$3 million</t>
  </si>
  <si>
    <t>No</t>
  </si>
  <si>
    <t>Conract basis</t>
  </si>
  <si>
    <t>Stop -Loss Underwriter</t>
  </si>
  <si>
    <t>$ 1million</t>
  </si>
  <si>
    <t>T. Cooper</t>
  </si>
  <si>
    <t>Blue Cross</t>
  </si>
  <si>
    <t>Current</t>
  </si>
  <si>
    <t>Renewal</t>
  </si>
  <si>
    <t>24/12</t>
  </si>
  <si>
    <t>Sunlife</t>
  </si>
  <si>
    <t>HM</t>
  </si>
  <si>
    <t>HCC</t>
  </si>
  <si>
    <t>Laser</t>
  </si>
  <si>
    <t xml:space="preserve">Group Health Cost Illustration </t>
  </si>
  <si>
    <t>Optum</t>
  </si>
  <si>
    <t/>
  </si>
  <si>
    <t>Client</t>
  </si>
  <si>
    <t>Renewal 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</si>
</sst>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color indexed="9"/>
      <name val="Century Gothic"/>
      <family val="2"/>
    </font>
    <font>
      <sz val="9"/>
      <name val="Century Gothic"/>
      <family val="2"/>
    </font>
    <font>
      <b/>
      <sz val="9"/>
      <color indexed="49"/>
      <name val="Century Gothic"/>
      <family val="2"/>
    </font>
    <font>
      <b/>
      <sz val="16"/>
      <color indexed="9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9"/>
      <name val="Century Gothic"/>
      <family val="2"/>
    </font>
    <font>
      <b/>
      <sz val="9"/>
      <name val="Century Gothic"/>
      <family val="2"/>
    </font>
    <font>
      <b/>
      <u val="single"/>
      <sz val="9"/>
      <name val="Century Gothic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9"/>
      <color indexed="40"/>
      <name val="Century Gothic"/>
      <family val="2"/>
    </font>
    <font>
      <sz val="9"/>
      <color indexed="40"/>
      <name val="Century Gothic"/>
      <family val="2"/>
    </font>
    <font>
      <b/>
      <sz val="11"/>
      <color indexed="40"/>
      <name val="Century Gothic"/>
      <family val="2"/>
    </font>
    <font>
      <b/>
      <sz val="16"/>
      <color indexed="4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/>
    </xf>
    <xf numFmtId="165" fontId="14" fillId="33" borderId="0" xfId="0" applyNumberFormat="1" applyFont="1" applyFill="1" applyAlignment="1">
      <alignment horizontal="center"/>
    </xf>
    <xf numFmtId="165" fontId="14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17" fillId="34" borderId="11" xfId="0" applyFont="1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17" fillId="34" borderId="10" xfId="0" applyFont="1" applyFill="1" applyBorder="1" applyAlignment="1">
      <alignment horizontal="center"/>
    </xf>
    <xf numFmtId="166" fontId="7" fillId="34" borderId="0" xfId="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/>
    </xf>
    <xf numFmtId="165" fontId="20" fillId="33" borderId="11" xfId="0" applyNumberFormat="1" applyFont="1" applyFill="1" applyBorder="1" applyAlignment="1">
      <alignment horizontal="center"/>
    </xf>
    <xf numFmtId="165" fontId="20" fillId="33" borderId="0" xfId="0" applyNumberFormat="1" applyFont="1" applyFill="1" applyAlignment="1">
      <alignment horizontal="center"/>
    </xf>
    <xf numFmtId="165" fontId="20" fillId="33" borderId="10" xfId="0" applyNumberFormat="1" applyFont="1" applyFill="1" applyBorder="1" applyAlignment="1">
      <alignment horizontal="center"/>
    </xf>
    <xf numFmtId="165" fontId="20" fillId="33" borderId="12" xfId="0" applyNumberFormat="1" applyFont="1" applyFill="1" applyBorder="1" applyAlignment="1">
      <alignment horizontal="center"/>
    </xf>
    <xf numFmtId="7" fontId="20" fillId="33" borderId="11" xfId="0" applyNumberFormat="1" applyFont="1" applyFill="1" applyBorder="1" applyAlignment="1">
      <alignment horizontal="center"/>
    </xf>
    <xf numFmtId="166" fontId="7" fillId="34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49" fontId="4" fillId="36" borderId="0" xfId="0" applyNumberFormat="1" applyFont="1" applyFill="1" applyAlignment="1">
      <alignment horizontal="left" vertical="center"/>
    </xf>
    <xf numFmtId="0" fontId="6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10" xfId="0" applyFont="1" applyFill="1" applyBorder="1" applyAlignment="1">
      <alignment/>
    </xf>
    <xf numFmtId="165" fontId="6" fillId="37" borderId="11" xfId="0" applyNumberFormat="1" applyFont="1" applyFill="1" applyBorder="1" applyAlignment="1">
      <alignment horizontal="center"/>
    </xf>
    <xf numFmtId="165" fontId="6" fillId="37" borderId="0" xfId="0" applyNumberFormat="1" applyFont="1" applyFill="1" applyAlignment="1">
      <alignment horizontal="center"/>
    </xf>
    <xf numFmtId="165" fontId="6" fillId="37" borderId="10" xfId="0" applyNumberFormat="1" applyFont="1" applyFill="1" applyBorder="1" applyAlignment="1">
      <alignment horizontal="center"/>
    </xf>
    <xf numFmtId="0" fontId="5" fillId="37" borderId="19" xfId="0" applyFont="1" applyFill="1" applyBorder="1" applyAlignment="1">
      <alignment/>
    </xf>
    <xf numFmtId="5" fontId="6" fillId="37" borderId="12" xfId="0" applyNumberFormat="1" applyFont="1" applyFill="1" applyBorder="1" applyAlignment="1">
      <alignment horizontal="center"/>
    </xf>
    <xf numFmtId="5" fontId="6" fillId="37" borderId="18" xfId="0" applyNumberFormat="1" applyFont="1" applyFill="1" applyBorder="1" applyAlignment="1">
      <alignment horizontal="center"/>
    </xf>
    <xf numFmtId="5" fontId="6" fillId="37" borderId="19" xfId="0" applyNumberFormat="1" applyFont="1" applyFill="1" applyBorder="1" applyAlignment="1">
      <alignment horizontal="center"/>
    </xf>
    <xf numFmtId="166" fontId="18" fillId="37" borderId="20" xfId="0" applyNumberFormat="1" applyFont="1" applyFill="1" applyBorder="1" applyAlignment="1">
      <alignment horizontal="center" vertical="center"/>
    </xf>
    <xf numFmtId="49" fontId="3" fillId="36" borderId="0" xfId="0" applyNumberFormat="1" applyFont="1" applyFill="1" applyAlignment="1">
      <alignment horizontal="left" vertical="center"/>
    </xf>
    <xf numFmtId="0" fontId="2" fillId="36" borderId="0" xfId="0" applyFont="1" applyFill="1" applyAlignment="1">
      <alignment horizontal="left" vertical="center"/>
    </xf>
    <xf numFmtId="0" fontId="0" fillId="36" borderId="0" xfId="0" applyFill="1" applyAlignment="1">
      <alignment/>
    </xf>
    <xf numFmtId="0" fontId="5" fillId="36" borderId="0" xfId="0" applyFont="1" applyFill="1" applyAlignment="1">
      <alignment/>
    </xf>
    <xf numFmtId="0" fontId="8" fillId="36" borderId="14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14" fillId="36" borderId="17" xfId="0" applyFont="1" applyFill="1" applyBorder="1" applyAlignment="1">
      <alignment horizontal="center"/>
    </xf>
    <xf numFmtId="0" fontId="14" fillId="36" borderId="0" xfId="0" applyFont="1" applyFill="1" applyAlignment="1">
      <alignment horizontal="center"/>
    </xf>
    <xf numFmtId="165" fontId="8" fillId="36" borderId="10" xfId="0" applyNumberFormat="1" applyFont="1" applyFill="1" applyBorder="1" applyAlignment="1">
      <alignment horizontal="center"/>
    </xf>
    <xf numFmtId="165" fontId="8" fillId="36" borderId="0" xfId="0" applyNumberFormat="1" applyFont="1" applyFill="1" applyAlignment="1">
      <alignment/>
    </xf>
    <xf numFmtId="165" fontId="8" fillId="36" borderId="0" xfId="0" applyNumberFormat="1" applyFont="1" applyFill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36" borderId="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16" fillId="36" borderId="14" xfId="0" applyFont="1" applyFill="1" applyBorder="1" applyAlignment="1">
      <alignment horizontal="left"/>
    </xf>
    <xf numFmtId="0" fontId="16" fillId="36" borderId="0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0" fillId="36" borderId="14" xfId="0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8" fillId="36" borderId="0" xfId="0" applyFont="1" applyFill="1" applyAlignment="1">
      <alignment horizontal="center" vertical="center"/>
    </xf>
    <xf numFmtId="0" fontId="8" fillId="36" borderId="0" xfId="0" applyFont="1" applyFill="1" applyAlignment="1">
      <alignment/>
    </xf>
    <xf numFmtId="0" fontId="8" fillId="36" borderId="0" xfId="0" applyFont="1" applyFill="1" applyBorder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Border="1" applyAlignment="1">
      <alignment horizontal="right"/>
    </xf>
    <xf numFmtId="0" fontId="15" fillId="36" borderId="11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6" fontId="8" fillId="36" borderId="11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/>
    </xf>
    <xf numFmtId="166" fontId="19" fillId="36" borderId="0" xfId="0" applyNumberFormat="1" applyFont="1" applyFill="1" applyBorder="1" applyAlignment="1">
      <alignment horizontal="center" vertical="center"/>
    </xf>
    <xf numFmtId="166" fontId="7" fillId="36" borderId="0" xfId="0" applyNumberFormat="1" applyFont="1" applyFill="1" applyAlignment="1">
      <alignment horizontal="center" vertical="center"/>
    </xf>
    <xf numFmtId="0" fontId="19" fillId="36" borderId="0" xfId="0" applyFont="1" applyFill="1" applyBorder="1" applyAlignment="1">
      <alignment vertical="center"/>
    </xf>
    <xf numFmtId="0" fontId="7" fillId="36" borderId="0" xfId="0" applyFont="1" applyFill="1" applyBorder="1" applyAlignment="1">
      <alignment horizontal="center" vertical="center"/>
    </xf>
    <xf numFmtId="0" fontId="14" fillId="36" borderId="0" xfId="0" applyFont="1" applyFill="1" applyAlignment="1">
      <alignment horizontal="left"/>
    </xf>
    <xf numFmtId="0" fontId="5" fillId="36" borderId="0" xfId="0" applyFont="1" applyFill="1" applyAlignment="1">
      <alignment horizontal="left"/>
    </xf>
    <xf numFmtId="0" fontId="15" fillId="36" borderId="0" xfId="0" applyFont="1" applyFill="1" applyBorder="1" applyAlignment="1">
      <alignment horizontal="center"/>
    </xf>
    <xf numFmtId="6" fontId="8" fillId="36" borderId="0" xfId="0" applyNumberFormat="1" applyFont="1" applyFill="1" applyBorder="1" applyAlignment="1">
      <alignment horizontal="center"/>
    </xf>
    <xf numFmtId="166" fontId="7" fillId="36" borderId="0" xfId="0" applyNumberFormat="1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17" fillId="36" borderId="0" xfId="0" applyFont="1" applyFill="1" applyBorder="1" applyAlignment="1">
      <alignment/>
    </xf>
    <xf numFmtId="165" fontId="8" fillId="36" borderId="0" xfId="0" applyNumberFormat="1" applyFont="1" applyFill="1" applyBorder="1" applyAlignment="1">
      <alignment horizontal="center"/>
    </xf>
    <xf numFmtId="165" fontId="8" fillId="36" borderId="0" xfId="0" applyNumberFormat="1" applyFont="1" applyFill="1" applyBorder="1" applyAlignment="1">
      <alignment/>
    </xf>
    <xf numFmtId="165" fontId="14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165" fontId="8" fillId="36" borderId="11" xfId="0" applyNumberFormat="1" applyFont="1" applyFill="1" applyBorder="1" applyAlignment="1">
      <alignment horizontal="center"/>
    </xf>
    <xf numFmtId="165" fontId="14" fillId="33" borderId="11" xfId="0" applyNumberFormat="1" applyFont="1" applyFill="1" applyBorder="1" applyAlignment="1">
      <alignment horizontal="center"/>
    </xf>
    <xf numFmtId="165" fontId="20" fillId="36" borderId="0" xfId="0" applyNumberFormat="1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165" fontId="6" fillId="36" borderId="0" xfId="0" applyNumberFormat="1" applyFont="1" applyFill="1" applyBorder="1" applyAlignment="1">
      <alignment horizontal="center"/>
    </xf>
    <xf numFmtId="5" fontId="6" fillId="36" borderId="0" xfId="0" applyNumberFormat="1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166" fontId="18" fillId="36" borderId="0" xfId="0" applyNumberFormat="1" applyFont="1" applyFill="1" applyBorder="1" applyAlignment="1">
      <alignment horizontal="center" vertical="center"/>
    </xf>
    <xf numFmtId="166" fontId="18" fillId="37" borderId="12" xfId="0" applyNumberFormat="1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0" borderId="21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/>
    </xf>
    <xf numFmtId="0" fontId="8" fillId="39" borderId="21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6" fontId="8" fillId="39" borderId="11" xfId="0" applyNumberFormat="1" applyFont="1" applyFill="1" applyBorder="1" applyAlignment="1">
      <alignment horizontal="center"/>
    </xf>
    <xf numFmtId="0" fontId="15" fillId="30" borderId="11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6" fontId="8" fillId="30" borderId="11" xfId="0" applyNumberFormat="1" applyFont="1" applyFill="1" applyBorder="1" applyAlignment="1">
      <alignment horizontal="center"/>
    </xf>
    <xf numFmtId="0" fontId="15" fillId="40" borderId="11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6" fontId="8" fillId="40" borderId="11" xfId="0" applyNumberFormat="1" applyFont="1" applyFill="1" applyBorder="1" applyAlignment="1">
      <alignment horizontal="center"/>
    </xf>
    <xf numFmtId="0" fontId="8" fillId="35" borderId="14" xfId="0" applyFont="1" applyFill="1" applyBorder="1" applyAlignment="1" quotePrefix="1">
      <alignment horizontal="center" vertical="center"/>
    </xf>
    <xf numFmtId="0" fontId="8" fillId="36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20" fillId="33" borderId="14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6" fillId="37" borderId="0" xfId="0" applyFont="1" applyFill="1" applyAlignment="1">
      <alignment horizontal="center"/>
    </xf>
    <xf numFmtId="0" fontId="8" fillId="36" borderId="14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6" fillId="37" borderId="14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left"/>
    </xf>
    <xf numFmtId="0" fontId="6" fillId="37" borderId="15" xfId="0" applyFont="1" applyFill="1" applyBorder="1" applyAlignment="1">
      <alignment horizontal="left"/>
    </xf>
    <xf numFmtId="0" fontId="6" fillId="37" borderId="18" xfId="0" applyFont="1" applyFill="1" applyBorder="1" applyAlignment="1">
      <alignment horizontal="left"/>
    </xf>
    <xf numFmtId="0" fontId="22" fillId="36" borderId="0" xfId="0" applyFont="1" applyFill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23" fillId="36" borderId="0" xfId="0" applyFont="1" applyFill="1" applyAlignment="1">
      <alignment horizontal="left" vertical="center"/>
    </xf>
    <xf numFmtId="49" fontId="4" fillId="36" borderId="0" xfId="0" applyNumberFormat="1" applyFont="1" applyFill="1" applyAlignment="1">
      <alignment horizontal="left" vertical="center"/>
    </xf>
    <xf numFmtId="0" fontId="10" fillId="34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10" fillId="37" borderId="0" xfId="0" applyFont="1" applyFill="1" applyAlignment="1">
      <alignment horizontal="left" vertical="center"/>
    </xf>
    <xf numFmtId="0" fontId="18" fillId="37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right"/>
    </xf>
    <xf numFmtId="0" fontId="0" fillId="36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257175</xdr:colOff>
      <xdr:row>10</xdr:row>
      <xdr:rowOff>57150</xdr:rowOff>
    </xdr:from>
    <xdr:to>
      <xdr:col>12</xdr:col>
      <xdr:colOff>742950</xdr:colOff>
      <xdr:row>14</xdr:row>
      <xdr:rowOff>85725</xdr:rowOff>
    </xdr:to>
    <xdr:pic>
      <xdr:nvPicPr>
        <xdr:cNvPr id="1" name="Picture 2" descr="Clarke  Co  Vertical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56210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1</xdr:row>
      <xdr:rowOff>76200</xdr:rowOff>
    </xdr:from>
    <xdr:to>
      <xdr:col>12</xdr:col>
      <xdr:colOff>657225</xdr:colOff>
      <xdr:row>6</xdr:row>
      <xdr:rowOff>9525</xdr:rowOff>
    </xdr:to>
    <xdr:pic>
      <xdr:nvPicPr>
        <xdr:cNvPr id="2" name="Picture 5" descr="Clarke  Co  Vertical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238125"/>
          <a:ext cx="1133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.28125" style="0" customWidth="1"/>
    <col min="2" max="2" width="18.8515625" style="0" customWidth="1"/>
    <col min="3" max="3" width="11.57421875" style="0" customWidth="1"/>
    <col min="4" max="4" width="0.85546875" style="0" customWidth="1"/>
    <col min="5" max="5" width="12.57421875" style="0" customWidth="1"/>
    <col min="6" max="6" width="0.85546875" style="0" customWidth="1"/>
    <col min="7" max="7" width="12.8515625" style="0" customWidth="1"/>
    <col min="8" max="8" width="0.85546875" style="0" customWidth="1"/>
    <col min="9" max="9" width="12.57421875" style="0" customWidth="1"/>
    <col min="10" max="10" width="0.85546875" style="0" customWidth="1"/>
    <col min="11" max="11" width="13.00390625" style="0" customWidth="1"/>
    <col min="12" max="12" width="0.85546875" style="0" customWidth="1"/>
    <col min="13" max="13" width="12.57421875" style="0" customWidth="1"/>
    <col min="14" max="14" width="0.85546875" style="0" customWidth="1"/>
    <col min="15" max="15" width="1.28515625" style="0" customWidth="1"/>
  </cols>
  <sheetData>
    <row r="1" spans="1:15" ht="12.7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2" customHeight="1">
      <c r="A2" s="39"/>
      <c r="B2" s="143" t="s">
        <v>51</v>
      </c>
      <c r="C2" s="143"/>
      <c r="D2" s="143"/>
      <c r="E2" s="143"/>
      <c r="F2" s="143"/>
      <c r="G2" s="143"/>
      <c r="H2" s="143"/>
      <c r="I2" s="143"/>
      <c r="J2" s="143"/>
      <c r="K2" s="39"/>
      <c r="L2" s="39"/>
      <c r="M2" s="39"/>
      <c r="N2" s="39"/>
      <c r="O2" s="39"/>
    </row>
    <row r="3" spans="1:15" ht="12" customHeight="1">
      <c r="A3" s="39"/>
      <c r="B3" s="143"/>
      <c r="C3" s="143"/>
      <c r="D3" s="143"/>
      <c r="E3" s="143"/>
      <c r="F3" s="143"/>
      <c r="G3" s="143"/>
      <c r="H3" s="143"/>
      <c r="I3" s="143"/>
      <c r="J3" s="143"/>
      <c r="K3" s="39"/>
      <c r="L3" s="39"/>
      <c r="M3" s="39"/>
      <c r="N3" s="39"/>
      <c r="O3" s="39"/>
    </row>
    <row r="4" spans="1:15" ht="12" customHeight="1">
      <c r="A4" s="39"/>
      <c r="B4" s="143"/>
      <c r="C4" s="143"/>
      <c r="D4" s="143"/>
      <c r="E4" s="143"/>
      <c r="F4" s="143"/>
      <c r="G4" s="143"/>
      <c r="H4" s="143"/>
      <c r="I4" s="143"/>
      <c r="J4" s="143"/>
      <c r="K4" s="39"/>
      <c r="L4" s="39"/>
      <c r="M4" s="39"/>
      <c r="N4" s="39"/>
      <c r="O4" s="39"/>
    </row>
    <row r="5" spans="1:15" ht="10.5" customHeight="1">
      <c r="A5" s="39"/>
      <c r="B5" s="139" t="s">
        <v>54</v>
      </c>
      <c r="C5" s="139"/>
      <c r="D5" s="139"/>
      <c r="E5" s="139"/>
      <c r="F5" s="139"/>
      <c r="G5" s="139"/>
      <c r="H5" s="139"/>
      <c r="I5" s="139"/>
      <c r="J5" s="38"/>
      <c r="K5" s="39"/>
      <c r="L5" s="39"/>
      <c r="M5" s="39"/>
      <c r="N5" s="39"/>
      <c r="O5" s="39"/>
    </row>
    <row r="6" spans="1:15" ht="15" customHeight="1">
      <c r="A6" s="39"/>
      <c r="B6" s="139"/>
      <c r="C6" s="139"/>
      <c r="D6" s="139"/>
      <c r="E6" s="139"/>
      <c r="F6" s="139"/>
      <c r="G6" s="139"/>
      <c r="H6" s="139"/>
      <c r="I6" s="139"/>
      <c r="J6" s="38"/>
      <c r="K6" s="39"/>
      <c r="L6" s="39"/>
      <c r="M6" s="39"/>
      <c r="N6" s="39"/>
      <c r="O6" s="39"/>
    </row>
    <row r="7" spans="1:15" ht="12.75" customHeight="1">
      <c r="A7" s="39"/>
      <c r="B7" s="140" t="s">
        <v>55</v>
      </c>
      <c r="C7" s="140"/>
      <c r="D7" s="140"/>
      <c r="E7" s="140"/>
      <c r="F7" s="140"/>
      <c r="G7" s="140"/>
      <c r="H7" s="140"/>
      <c r="I7" s="140"/>
      <c r="J7" s="37"/>
      <c r="K7" s="39"/>
      <c r="L7" s="39"/>
      <c r="M7" s="39"/>
      <c r="N7" s="39"/>
      <c r="O7" s="39"/>
    </row>
    <row r="8" spans="1:15" ht="13.5" customHeight="1">
      <c r="A8" s="39"/>
      <c r="B8" s="39"/>
      <c r="C8" s="25"/>
      <c r="D8" s="25"/>
      <c r="E8" s="25"/>
      <c r="F8" s="25"/>
      <c r="G8" s="25"/>
      <c r="H8" s="25"/>
      <c r="I8" s="25"/>
      <c r="J8" s="37"/>
      <c r="K8" s="136"/>
      <c r="L8" s="136"/>
      <c r="M8" s="136"/>
      <c r="N8" s="136"/>
      <c r="O8" s="136"/>
    </row>
    <row r="9" spans="1:15" ht="9" customHeight="1">
      <c r="A9" s="39"/>
      <c r="B9" s="141" t="s">
        <v>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</row>
    <row r="10" spans="1:15" ht="9" customHeight="1">
      <c r="A10" s="39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5" ht="12.75" customHeight="1">
      <c r="A11" s="39"/>
      <c r="B11" s="39"/>
      <c r="C11" s="39"/>
      <c r="D11" s="39"/>
      <c r="E11" s="40"/>
      <c r="F11" s="40"/>
      <c r="G11" s="142" t="s">
        <v>1</v>
      </c>
      <c r="H11" s="142"/>
      <c r="I11" s="142"/>
      <c r="J11" s="39"/>
      <c r="K11" s="39"/>
      <c r="L11" s="39"/>
      <c r="M11" s="39"/>
      <c r="N11" s="39"/>
      <c r="O11" s="39"/>
    </row>
    <row r="12" spans="1:15" ht="12.75" customHeight="1">
      <c r="A12" s="39"/>
      <c r="B12" s="39"/>
      <c r="C12" s="39"/>
      <c r="D12" s="39"/>
      <c r="E12" s="40" t="s">
        <v>2</v>
      </c>
      <c r="F12" s="40"/>
      <c r="G12" s="122"/>
      <c r="H12" s="122"/>
      <c r="I12" s="122"/>
      <c r="J12" s="39"/>
      <c r="K12" s="39"/>
      <c r="L12" s="39"/>
      <c r="M12" s="39"/>
      <c r="N12" s="39"/>
      <c r="O12" s="39"/>
    </row>
    <row r="13" spans="1:15" ht="12.75" customHeight="1">
      <c r="A13" s="39"/>
      <c r="B13" s="39"/>
      <c r="C13" s="39"/>
      <c r="D13" s="39"/>
      <c r="E13" s="40" t="s">
        <v>4</v>
      </c>
      <c r="F13" s="40"/>
      <c r="G13" s="122"/>
      <c r="H13" s="122"/>
      <c r="I13" s="122"/>
      <c r="J13" s="39"/>
      <c r="K13" s="39"/>
      <c r="L13" s="39"/>
      <c r="M13" s="39"/>
      <c r="N13" s="39"/>
      <c r="O13" s="39"/>
    </row>
    <row r="14" spans="1:15" ht="12.75" customHeight="1">
      <c r="A14" s="39"/>
      <c r="B14" s="39"/>
      <c r="C14" s="39"/>
      <c r="D14" s="39"/>
      <c r="E14" s="26" t="s">
        <v>3</v>
      </c>
      <c r="F14" s="27"/>
      <c r="G14" s="125">
        <f>SUM(G12:I13)</f>
        <v>0</v>
      </c>
      <c r="H14" s="125"/>
      <c r="I14" s="125"/>
      <c r="J14" s="39"/>
      <c r="K14" s="39"/>
      <c r="L14" s="39"/>
      <c r="M14" s="39"/>
      <c r="N14" s="39"/>
      <c r="O14" s="39"/>
    </row>
    <row r="15" spans="1:15" ht="14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9" customHeight="1">
      <c r="A16" s="39"/>
      <c r="B16" s="137" t="s">
        <v>9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5" ht="9" customHeight="1">
      <c r="A17" s="39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7"/>
      <c r="M17" s="137"/>
      <c r="N17" s="137"/>
      <c r="O17" s="137"/>
    </row>
    <row r="18" spans="1:15" ht="12.75" customHeight="1">
      <c r="A18" s="39"/>
      <c r="B18" s="41" t="s">
        <v>21</v>
      </c>
      <c r="C18" s="42"/>
      <c r="D18" s="43"/>
      <c r="E18" s="44" t="s">
        <v>42</v>
      </c>
      <c r="F18" s="45"/>
      <c r="G18" s="44" t="s">
        <v>42</v>
      </c>
      <c r="H18" s="45"/>
      <c r="I18" s="44" t="s">
        <v>42</v>
      </c>
      <c r="J18" s="45"/>
      <c r="K18" s="89" t="s">
        <v>42</v>
      </c>
      <c r="L18" s="68"/>
      <c r="M18" s="44" t="s">
        <v>42</v>
      </c>
      <c r="N18" s="68"/>
      <c r="O18" s="68"/>
    </row>
    <row r="19" spans="1:15" ht="12.75" customHeight="1">
      <c r="A19" s="39"/>
      <c r="B19" s="126" t="s">
        <v>5</v>
      </c>
      <c r="C19" s="127"/>
      <c r="D19" s="43"/>
      <c r="E19" s="46"/>
      <c r="F19" s="47"/>
      <c r="G19" s="46"/>
      <c r="H19" s="47"/>
      <c r="I19" s="46"/>
      <c r="J19" s="47"/>
      <c r="K19" s="90"/>
      <c r="L19" s="86"/>
      <c r="M19" s="46"/>
      <c r="N19" s="86"/>
      <c r="O19" s="85"/>
    </row>
    <row r="20" spans="1:15" ht="12.75" customHeight="1">
      <c r="A20" s="39"/>
      <c r="B20" s="126" t="s">
        <v>6</v>
      </c>
      <c r="C20" s="127"/>
      <c r="D20" s="43"/>
      <c r="E20" s="46"/>
      <c r="F20" s="47"/>
      <c r="G20" s="46"/>
      <c r="H20" s="47"/>
      <c r="I20" s="46"/>
      <c r="J20" s="47"/>
      <c r="K20" s="90"/>
      <c r="L20" s="86"/>
      <c r="M20" s="46"/>
      <c r="N20" s="86"/>
      <c r="O20" s="85"/>
    </row>
    <row r="21" spans="1:15" ht="12.75" customHeight="1">
      <c r="A21" s="39"/>
      <c r="B21" s="126" t="s">
        <v>7</v>
      </c>
      <c r="C21" s="127"/>
      <c r="D21" s="43"/>
      <c r="E21" s="46"/>
      <c r="F21" s="47"/>
      <c r="G21" s="46"/>
      <c r="H21" s="47"/>
      <c r="I21" s="46"/>
      <c r="J21" s="47"/>
      <c r="K21" s="90"/>
      <c r="L21" s="86"/>
      <c r="M21" s="46"/>
      <c r="N21" s="86"/>
      <c r="O21" s="85"/>
    </row>
    <row r="22" spans="1:15" ht="14.25">
      <c r="A22" s="39"/>
      <c r="B22" s="123" t="s">
        <v>10</v>
      </c>
      <c r="C22" s="124"/>
      <c r="D22" s="10"/>
      <c r="E22" s="13">
        <f>((E19+E20+E21))</f>
        <v>0</v>
      </c>
      <c r="F22" s="12"/>
      <c r="G22" s="13">
        <f>((G19+G20+G21))</f>
        <v>0</v>
      </c>
      <c r="H22" s="12"/>
      <c r="I22" s="13">
        <f>((I19+I20+I21))</f>
        <v>0</v>
      </c>
      <c r="J22" s="12"/>
      <c r="K22" s="11">
        <f>((K19+K20+K21))</f>
        <v>0</v>
      </c>
      <c r="L22" s="92"/>
      <c r="M22" s="13">
        <f>((M19+M20+M21))</f>
        <v>0</v>
      </c>
      <c r="N22" s="92"/>
      <c r="O22" s="92"/>
    </row>
    <row r="23" spans="1:15" ht="12.75" customHeight="1">
      <c r="A23" s="39"/>
      <c r="B23" s="126" t="s">
        <v>11</v>
      </c>
      <c r="C23" s="127"/>
      <c r="D23" s="43"/>
      <c r="E23" s="46"/>
      <c r="F23" s="48"/>
      <c r="G23" s="46"/>
      <c r="H23" s="48"/>
      <c r="I23" s="46"/>
      <c r="J23" s="48"/>
      <c r="K23" s="90"/>
      <c r="L23" s="85"/>
      <c r="M23" s="46"/>
      <c r="N23" s="85"/>
      <c r="O23" s="85"/>
    </row>
    <row r="24" spans="1:15" ht="12.75" customHeight="1">
      <c r="A24" s="39"/>
      <c r="B24" s="126" t="s">
        <v>12</v>
      </c>
      <c r="C24" s="127"/>
      <c r="D24" s="43"/>
      <c r="E24" s="46"/>
      <c r="F24" s="48"/>
      <c r="G24" s="46"/>
      <c r="H24" s="48"/>
      <c r="I24" s="46"/>
      <c r="J24" s="48"/>
      <c r="K24" s="90"/>
      <c r="L24" s="85"/>
      <c r="M24" s="46"/>
      <c r="N24" s="85"/>
      <c r="O24" s="85"/>
    </row>
    <row r="25" spans="1:15" ht="12.75" customHeight="1">
      <c r="A25" s="39"/>
      <c r="B25" s="126" t="s">
        <v>8</v>
      </c>
      <c r="C25" s="127"/>
      <c r="D25" s="43"/>
      <c r="E25" s="46"/>
      <c r="F25" s="48"/>
      <c r="G25" s="46"/>
      <c r="H25" s="48"/>
      <c r="I25" s="46"/>
      <c r="J25" s="48"/>
      <c r="K25" s="90"/>
      <c r="L25" s="85"/>
      <c r="M25" s="46"/>
      <c r="N25" s="87"/>
      <c r="O25" s="87"/>
    </row>
    <row r="26" spans="1:15" ht="14.25">
      <c r="A26" s="39"/>
      <c r="B26" s="128" t="s">
        <v>13</v>
      </c>
      <c r="C26" s="129"/>
      <c r="D26" s="2"/>
      <c r="E26" s="4">
        <f aca="true" t="shared" si="0" ref="E26:M26">SUM(E24:E25)</f>
        <v>0</v>
      </c>
      <c r="F26" s="3">
        <f t="shared" si="0"/>
        <v>0</v>
      </c>
      <c r="G26" s="4">
        <f t="shared" si="0"/>
        <v>0</v>
      </c>
      <c r="H26" s="3">
        <f t="shared" si="0"/>
        <v>0</v>
      </c>
      <c r="I26" s="4">
        <f t="shared" si="0"/>
        <v>0</v>
      </c>
      <c r="J26" s="3">
        <f t="shared" si="0"/>
        <v>0</v>
      </c>
      <c r="K26" s="91">
        <f t="shared" si="0"/>
        <v>0</v>
      </c>
      <c r="L26" s="87">
        <f t="shared" si="0"/>
        <v>0</v>
      </c>
      <c r="M26" s="4">
        <f t="shared" si="0"/>
        <v>0</v>
      </c>
      <c r="N26" s="87"/>
      <c r="O26" s="87"/>
    </row>
    <row r="27" spans="1:15" ht="9.75" customHeight="1">
      <c r="A27" s="39"/>
      <c r="B27" s="49"/>
      <c r="C27" s="50"/>
      <c r="D27" s="51"/>
      <c r="E27" s="52"/>
      <c r="F27" s="40"/>
      <c r="G27" s="51"/>
      <c r="H27" s="40"/>
      <c r="I27" s="51"/>
      <c r="J27" s="40"/>
      <c r="K27" s="52"/>
      <c r="L27" s="83"/>
      <c r="M27" s="51"/>
      <c r="N27" s="83"/>
      <c r="O27" s="83"/>
    </row>
    <row r="28" spans="1:15" ht="12.75" customHeight="1">
      <c r="A28" s="39"/>
      <c r="B28" s="130" t="s">
        <v>34</v>
      </c>
      <c r="C28" s="131"/>
      <c r="D28" s="5"/>
      <c r="E28" s="6" t="s">
        <v>43</v>
      </c>
      <c r="F28" s="7"/>
      <c r="G28" s="8" t="s">
        <v>43</v>
      </c>
      <c r="H28" s="7"/>
      <c r="I28" s="8" t="s">
        <v>43</v>
      </c>
      <c r="J28" s="7"/>
      <c r="K28" s="6" t="s">
        <v>43</v>
      </c>
      <c r="L28" s="93"/>
      <c r="M28" s="8" t="s">
        <v>43</v>
      </c>
      <c r="N28" s="93"/>
      <c r="O28" s="93"/>
    </row>
    <row r="29" spans="1:15" ht="9.75" customHeight="1">
      <c r="A29" s="39"/>
      <c r="B29" s="53"/>
      <c r="C29" s="54"/>
      <c r="D29" s="51"/>
      <c r="E29" s="55"/>
      <c r="F29" s="56"/>
      <c r="G29" s="57"/>
      <c r="H29" s="56"/>
      <c r="I29" s="57"/>
      <c r="J29" s="56"/>
      <c r="K29" s="55"/>
      <c r="L29" s="88"/>
      <c r="M29" s="57"/>
      <c r="N29" s="88"/>
      <c r="O29" s="88"/>
    </row>
    <row r="30" spans="1:15" ht="13.5">
      <c r="A30" s="39"/>
      <c r="B30" s="132" t="s">
        <v>14</v>
      </c>
      <c r="C30" s="133"/>
      <c r="D30" s="28"/>
      <c r="E30" s="29">
        <f aca="true" t="shared" si="1" ref="E30:J30">((E22+E26)*$G14)</f>
        <v>0</v>
      </c>
      <c r="F30" s="30">
        <f t="shared" si="1"/>
        <v>0</v>
      </c>
      <c r="G30" s="31">
        <f t="shared" si="1"/>
        <v>0</v>
      </c>
      <c r="H30" s="30">
        <f t="shared" si="1"/>
        <v>0</v>
      </c>
      <c r="I30" s="31">
        <f t="shared" si="1"/>
        <v>0</v>
      </c>
      <c r="J30" s="30">
        <f t="shared" si="1"/>
        <v>0</v>
      </c>
      <c r="K30" s="29">
        <f>((K22+K26)*$G14)</f>
        <v>0</v>
      </c>
      <c r="L30" s="94">
        <f>((L22+L26)*$G14)</f>
        <v>0</v>
      </c>
      <c r="M30" s="31">
        <f>((M22+M26)*$G14)</f>
        <v>0</v>
      </c>
      <c r="N30" s="94"/>
      <c r="O30" s="94"/>
    </row>
    <row r="31" spans="1:15" ht="9.75" customHeight="1">
      <c r="A31" s="39"/>
      <c r="B31" s="58"/>
      <c r="C31" s="59"/>
      <c r="D31" s="51"/>
      <c r="E31" s="52"/>
      <c r="F31" s="40"/>
      <c r="G31" s="51"/>
      <c r="H31" s="40"/>
      <c r="I31" s="51"/>
      <c r="J31" s="40"/>
      <c r="K31" s="52"/>
      <c r="L31" s="83"/>
      <c r="M31" s="51"/>
      <c r="N31" s="83"/>
      <c r="O31" s="83"/>
    </row>
    <row r="32" spans="1:15" ht="13.5">
      <c r="A32" s="39"/>
      <c r="B32" s="134" t="s">
        <v>15</v>
      </c>
      <c r="C32" s="135"/>
      <c r="D32" s="32"/>
      <c r="E32" s="33">
        <f>(E30*12)</f>
        <v>0</v>
      </c>
      <c r="F32" s="34">
        <f aca="true" t="shared" si="2" ref="F32:L32">(F30*12)</f>
        <v>0</v>
      </c>
      <c r="G32" s="35">
        <f t="shared" si="2"/>
        <v>0</v>
      </c>
      <c r="H32" s="34">
        <f t="shared" si="2"/>
        <v>0</v>
      </c>
      <c r="I32" s="35">
        <f>(I30*12)</f>
        <v>0</v>
      </c>
      <c r="J32" s="34">
        <f t="shared" si="2"/>
        <v>0</v>
      </c>
      <c r="K32" s="33">
        <f>(K30*12)</f>
        <v>0</v>
      </c>
      <c r="L32" s="95">
        <f t="shared" si="2"/>
        <v>0</v>
      </c>
      <c r="M32" s="35">
        <f>(M30*12)</f>
        <v>0</v>
      </c>
      <c r="N32" s="95"/>
      <c r="O32" s="95"/>
    </row>
    <row r="33" spans="1:15" ht="9" customHeight="1">
      <c r="A33" s="39"/>
      <c r="B33" s="147"/>
      <c r="C33" s="147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9" customHeight="1">
      <c r="A34" s="39"/>
      <c r="B34" s="137" t="s">
        <v>16</v>
      </c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1:15" ht="9" customHeight="1">
      <c r="A35" s="39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</row>
    <row r="36" spans="1:15" ht="12.75" customHeight="1">
      <c r="A36" s="39"/>
      <c r="B36" s="60" t="s">
        <v>39</v>
      </c>
      <c r="C36" s="61"/>
      <c r="D36" s="62"/>
      <c r="E36" s="18" t="s">
        <v>44</v>
      </c>
      <c r="F36" s="21"/>
      <c r="G36" s="22" t="s">
        <v>45</v>
      </c>
      <c r="H36" s="101"/>
      <c r="I36" s="105"/>
      <c r="J36" s="72"/>
      <c r="K36" s="102"/>
      <c r="L36" s="101"/>
      <c r="M36" s="108"/>
      <c r="N36" s="72"/>
      <c r="O36" s="72"/>
    </row>
    <row r="37" spans="1:15" ht="12.75" customHeight="1">
      <c r="A37" s="39"/>
      <c r="B37" s="60"/>
      <c r="C37" s="61" t="s">
        <v>19</v>
      </c>
      <c r="D37" s="62"/>
      <c r="E37" s="19" t="s">
        <v>36</v>
      </c>
      <c r="F37" s="17"/>
      <c r="G37" s="23" t="s">
        <v>36</v>
      </c>
      <c r="H37" s="101"/>
      <c r="I37" s="106" t="s">
        <v>46</v>
      </c>
      <c r="J37" s="72"/>
      <c r="K37" s="103" t="s">
        <v>46</v>
      </c>
      <c r="L37" s="101"/>
      <c r="M37" s="109" t="s">
        <v>46</v>
      </c>
      <c r="N37" s="72"/>
      <c r="O37" s="96"/>
    </row>
    <row r="38" spans="1:15" ht="12.75" customHeight="1">
      <c r="A38" s="39"/>
      <c r="B38" s="60"/>
      <c r="C38" s="61" t="s">
        <v>20</v>
      </c>
      <c r="D38" s="62"/>
      <c r="E38" s="19" t="s">
        <v>36</v>
      </c>
      <c r="F38" s="17"/>
      <c r="G38" s="23" t="s">
        <v>36</v>
      </c>
      <c r="H38" s="101"/>
      <c r="I38" s="106" t="s">
        <v>46</v>
      </c>
      <c r="J38" s="72"/>
      <c r="K38" s="103" t="s">
        <v>46</v>
      </c>
      <c r="L38" s="101"/>
      <c r="M38" s="109" t="s">
        <v>46</v>
      </c>
      <c r="N38" s="72"/>
      <c r="O38" s="96"/>
    </row>
    <row r="39" spans="1:15" ht="9" customHeight="1">
      <c r="A39" s="39"/>
      <c r="B39" s="60"/>
      <c r="C39" s="61"/>
      <c r="D39" s="62"/>
      <c r="E39" s="19"/>
      <c r="F39" s="17"/>
      <c r="G39" s="23"/>
      <c r="H39" s="101"/>
      <c r="I39" s="106"/>
      <c r="J39" s="72"/>
      <c r="K39" s="103"/>
      <c r="L39" s="101"/>
      <c r="M39" s="109"/>
      <c r="N39" s="72"/>
      <c r="O39" s="72"/>
    </row>
    <row r="40" spans="1:15" ht="12.75" customHeight="1">
      <c r="A40" s="39"/>
      <c r="B40" s="60" t="s">
        <v>17</v>
      </c>
      <c r="C40" s="61" t="s">
        <v>19</v>
      </c>
      <c r="D40" s="62"/>
      <c r="E40" s="19" t="s">
        <v>35</v>
      </c>
      <c r="F40" s="17"/>
      <c r="G40" s="23" t="s">
        <v>35</v>
      </c>
      <c r="H40" s="101"/>
      <c r="I40" s="106" t="s">
        <v>35</v>
      </c>
      <c r="J40" s="72"/>
      <c r="K40" s="103" t="s">
        <v>35</v>
      </c>
      <c r="L40" s="101"/>
      <c r="M40" s="109" t="s">
        <v>35</v>
      </c>
      <c r="N40" s="72"/>
      <c r="O40" s="72"/>
    </row>
    <row r="41" spans="1:15" ht="12.75" customHeight="1">
      <c r="A41" s="39"/>
      <c r="B41" s="60"/>
      <c r="C41" s="61" t="s">
        <v>20</v>
      </c>
      <c r="D41" s="62"/>
      <c r="E41" s="19" t="s">
        <v>35</v>
      </c>
      <c r="F41" s="17"/>
      <c r="G41" s="23" t="s">
        <v>35</v>
      </c>
      <c r="H41" s="101"/>
      <c r="I41" s="106" t="s">
        <v>35</v>
      </c>
      <c r="J41" s="72"/>
      <c r="K41" s="103" t="s">
        <v>35</v>
      </c>
      <c r="L41" s="101"/>
      <c r="M41" s="109" t="s">
        <v>35</v>
      </c>
      <c r="N41" s="72"/>
      <c r="O41" s="72"/>
    </row>
    <row r="42" spans="1:15" ht="9" customHeight="1">
      <c r="A42" s="39"/>
      <c r="B42" s="60"/>
      <c r="C42" s="61"/>
      <c r="D42" s="62"/>
      <c r="E42" s="19"/>
      <c r="F42" s="17"/>
      <c r="G42" s="23"/>
      <c r="H42" s="101"/>
      <c r="I42" s="106"/>
      <c r="J42" s="72"/>
      <c r="K42" s="103"/>
      <c r="L42" s="101"/>
      <c r="M42" s="109"/>
      <c r="N42" s="72"/>
      <c r="O42" s="72"/>
    </row>
    <row r="43" spans="1:15" ht="12.75" customHeight="1">
      <c r="A43" s="39"/>
      <c r="B43" s="60" t="s">
        <v>18</v>
      </c>
      <c r="C43" s="61" t="s">
        <v>19</v>
      </c>
      <c r="D43" s="62"/>
      <c r="E43" s="19" t="s">
        <v>37</v>
      </c>
      <c r="F43" s="17"/>
      <c r="G43" s="23" t="s">
        <v>37</v>
      </c>
      <c r="H43" s="101"/>
      <c r="I43" s="106" t="s">
        <v>37</v>
      </c>
      <c r="J43" s="72"/>
      <c r="K43" s="103" t="s">
        <v>37</v>
      </c>
      <c r="L43" s="101"/>
      <c r="M43" s="109" t="s">
        <v>37</v>
      </c>
      <c r="N43" s="72"/>
      <c r="O43" s="72"/>
    </row>
    <row r="44" spans="1:15" ht="12.75" customHeight="1">
      <c r="A44" s="39"/>
      <c r="B44" s="60"/>
      <c r="C44" s="61" t="s">
        <v>20</v>
      </c>
      <c r="D44" s="62"/>
      <c r="E44" s="19" t="s">
        <v>41</v>
      </c>
      <c r="F44" s="17"/>
      <c r="G44" s="23" t="s">
        <v>33</v>
      </c>
      <c r="H44" s="101"/>
      <c r="I44" s="106" t="s">
        <v>33</v>
      </c>
      <c r="J44" s="72"/>
      <c r="K44" s="103" t="s">
        <v>33</v>
      </c>
      <c r="L44" s="101"/>
      <c r="M44" s="109" t="s">
        <v>33</v>
      </c>
      <c r="N44" s="72"/>
      <c r="O44" s="72"/>
    </row>
    <row r="45" spans="1:15" ht="9" customHeight="1">
      <c r="A45" s="39"/>
      <c r="B45" s="62"/>
      <c r="C45" s="61"/>
      <c r="D45" s="62"/>
      <c r="E45" s="19"/>
      <c r="F45" s="17"/>
      <c r="G45" s="23"/>
      <c r="H45" s="101"/>
      <c r="I45" s="106"/>
      <c r="J45" s="72"/>
      <c r="K45" s="103"/>
      <c r="L45" s="101"/>
      <c r="M45" s="109"/>
      <c r="N45" s="72"/>
      <c r="O45" s="72"/>
    </row>
    <row r="46" spans="1:15" ht="12.75" customHeight="1">
      <c r="A46" s="39"/>
      <c r="B46" s="121" t="s">
        <v>50</v>
      </c>
      <c r="C46" s="121"/>
      <c r="D46" s="62"/>
      <c r="E46" s="19" t="s">
        <v>38</v>
      </c>
      <c r="F46" s="17"/>
      <c r="G46" s="23" t="s">
        <v>38</v>
      </c>
      <c r="H46" s="101"/>
      <c r="I46" s="106" t="s">
        <v>38</v>
      </c>
      <c r="J46" s="72"/>
      <c r="K46" s="103" t="s">
        <v>38</v>
      </c>
      <c r="L46" s="101"/>
      <c r="M46" s="109" t="s">
        <v>38</v>
      </c>
      <c r="N46" s="72"/>
      <c r="O46" s="72"/>
    </row>
    <row r="47" spans="1:15" ht="9" customHeight="1">
      <c r="A47" s="39"/>
      <c r="B47" s="60"/>
      <c r="C47" s="60"/>
      <c r="D47" s="62"/>
      <c r="E47" s="120" t="s">
        <v>53</v>
      </c>
      <c r="F47" s="17"/>
      <c r="G47" s="23"/>
      <c r="H47" s="101"/>
      <c r="I47" s="106"/>
      <c r="J47" s="72"/>
      <c r="K47" s="103"/>
      <c r="L47" s="101"/>
      <c r="M47" s="109"/>
      <c r="N47" s="72"/>
      <c r="O47" s="72"/>
    </row>
    <row r="48" spans="1:15" ht="12.75" customHeight="1">
      <c r="A48" s="39"/>
      <c r="B48" s="121" t="s">
        <v>40</v>
      </c>
      <c r="C48" s="121"/>
      <c r="D48" s="62"/>
      <c r="E48" s="20" t="s">
        <v>47</v>
      </c>
      <c r="F48" s="24"/>
      <c r="G48" s="100" t="s">
        <v>47</v>
      </c>
      <c r="H48" s="101"/>
      <c r="I48" s="107" t="s">
        <v>49</v>
      </c>
      <c r="J48" s="72"/>
      <c r="K48" s="104" t="s">
        <v>52</v>
      </c>
      <c r="L48" s="101"/>
      <c r="M48" s="110" t="s">
        <v>48</v>
      </c>
      <c r="N48" s="72"/>
      <c r="O48" s="72"/>
    </row>
    <row r="49" spans="1:15" s="1" customFormat="1" ht="12.75" customHeight="1">
      <c r="A49" s="39"/>
      <c r="B49" s="63" t="s">
        <v>21</v>
      </c>
      <c r="C49" s="64"/>
      <c r="D49" s="64"/>
      <c r="E49" s="67" t="s">
        <v>42</v>
      </c>
      <c r="F49" s="68"/>
      <c r="G49" s="67" t="s">
        <v>42</v>
      </c>
      <c r="H49" s="68"/>
      <c r="I49" s="114" t="s">
        <v>42</v>
      </c>
      <c r="J49" s="68"/>
      <c r="K49" s="117" t="s">
        <v>42</v>
      </c>
      <c r="L49" s="68"/>
      <c r="M49" s="111" t="s">
        <v>42</v>
      </c>
      <c r="N49" s="68"/>
      <c r="O49" s="80"/>
    </row>
    <row r="50" spans="1:15" s="1" customFormat="1" ht="12.75" customHeight="1">
      <c r="A50" s="39"/>
      <c r="B50" s="65"/>
      <c r="C50" s="64"/>
      <c r="D50" s="64"/>
      <c r="E50" s="69" t="s">
        <v>35</v>
      </c>
      <c r="F50" s="68"/>
      <c r="G50" s="69" t="s">
        <v>35</v>
      </c>
      <c r="H50" s="68"/>
      <c r="I50" s="115" t="s">
        <v>35</v>
      </c>
      <c r="J50" s="68"/>
      <c r="K50" s="118" t="s">
        <v>35</v>
      </c>
      <c r="L50" s="68"/>
      <c r="M50" s="112" t="s">
        <v>35</v>
      </c>
      <c r="N50" s="68"/>
      <c r="O50" s="71"/>
    </row>
    <row r="51" spans="1:15" s="1" customFormat="1" ht="12.75" customHeight="1">
      <c r="A51" s="39"/>
      <c r="B51" s="146" t="s">
        <v>22</v>
      </c>
      <c r="C51" s="146"/>
      <c r="D51" s="64"/>
      <c r="E51" s="70">
        <v>35000</v>
      </c>
      <c r="F51" s="71"/>
      <c r="G51" s="70">
        <v>35000</v>
      </c>
      <c r="H51" s="71"/>
      <c r="I51" s="116">
        <v>35000</v>
      </c>
      <c r="J51" s="71"/>
      <c r="K51" s="119">
        <v>35000</v>
      </c>
      <c r="L51" s="71"/>
      <c r="M51" s="113">
        <v>35000</v>
      </c>
      <c r="N51" s="71"/>
      <c r="O51" s="81"/>
    </row>
    <row r="52" spans="1:15" s="1" customFormat="1" ht="12.75" customHeight="1">
      <c r="A52" s="39"/>
      <c r="B52" s="65" t="s">
        <v>23</v>
      </c>
      <c r="C52" s="64" t="s">
        <v>24</v>
      </c>
      <c r="D52" s="64"/>
      <c r="E52" s="11"/>
      <c r="F52" s="73"/>
      <c r="G52" s="11"/>
      <c r="H52" s="73"/>
      <c r="I52" s="11"/>
      <c r="J52" s="73"/>
      <c r="K52" s="11"/>
      <c r="L52" s="73"/>
      <c r="M52" s="11"/>
      <c r="N52" s="73"/>
      <c r="O52" s="92"/>
    </row>
    <row r="53" spans="1:15" s="1" customFormat="1" ht="12.75" customHeight="1">
      <c r="A53" s="39"/>
      <c r="B53" s="65"/>
      <c r="C53" s="64" t="s">
        <v>25</v>
      </c>
      <c r="D53" s="64"/>
      <c r="E53" s="11"/>
      <c r="F53" s="73"/>
      <c r="G53" s="11"/>
      <c r="H53" s="73"/>
      <c r="I53" s="11"/>
      <c r="J53" s="73"/>
      <c r="K53" s="11"/>
      <c r="L53" s="73"/>
      <c r="M53" s="11"/>
      <c r="N53" s="73"/>
      <c r="O53" s="92"/>
    </row>
    <row r="54" spans="1:15" s="1" customFormat="1" ht="12.75" customHeight="1">
      <c r="A54" s="39"/>
      <c r="B54" s="65"/>
      <c r="C54" s="64" t="s">
        <v>20</v>
      </c>
      <c r="D54" s="64"/>
      <c r="E54" s="14"/>
      <c r="F54" s="73"/>
      <c r="G54" s="14"/>
      <c r="H54" s="73"/>
      <c r="I54" s="14"/>
      <c r="J54" s="99"/>
      <c r="K54" s="14"/>
      <c r="L54" s="73"/>
      <c r="M54" s="14"/>
      <c r="N54" s="73"/>
      <c r="O54" s="92"/>
    </row>
    <row r="55" spans="1:15" s="1" customFormat="1" ht="15" customHeight="1">
      <c r="A55" s="39"/>
      <c r="B55" s="144" t="s">
        <v>26</v>
      </c>
      <c r="C55" s="144"/>
      <c r="D55" s="76"/>
      <c r="E55" s="36">
        <f>((E52*$G12)+(E53*$G13)+(E54*$G14))*12</f>
        <v>0</v>
      </c>
      <c r="F55" s="74"/>
      <c r="G55" s="36">
        <f>((G52*$G12)+(G53*$G13)+(G54*$G14))*12</f>
        <v>0</v>
      </c>
      <c r="H55" s="74"/>
      <c r="I55" s="36">
        <f>((I52*$G12)+(I53*$G13)+(I54*$G14))*12</f>
        <v>0</v>
      </c>
      <c r="J55" s="74"/>
      <c r="K55" s="98">
        <f>((K52*$G12)+(K53*$G13)+(K54*$G14))*12</f>
        <v>0</v>
      </c>
      <c r="L55" s="74"/>
      <c r="M55" s="98">
        <f>((M52*$G12)+(M53*$G13)+(M54*$G14))*12</f>
        <v>0</v>
      </c>
      <c r="N55" s="74"/>
      <c r="O55" s="97"/>
    </row>
    <row r="56" spans="1:15" s="1" customFormat="1" ht="12.75" customHeight="1">
      <c r="A56" s="39"/>
      <c r="B56" s="65" t="s">
        <v>27</v>
      </c>
      <c r="C56" s="66" t="s">
        <v>28</v>
      </c>
      <c r="D56" s="64"/>
      <c r="E56" s="11"/>
      <c r="F56" s="73"/>
      <c r="G56" s="11"/>
      <c r="H56" s="73"/>
      <c r="I56" s="11"/>
      <c r="J56" s="73"/>
      <c r="K56" s="15"/>
      <c r="L56" s="73"/>
      <c r="M56" s="15"/>
      <c r="N56" s="73"/>
      <c r="O56" s="92"/>
    </row>
    <row r="57" spans="1:15" s="1" customFormat="1" ht="12.75" customHeight="1">
      <c r="A57" s="39"/>
      <c r="B57" s="65"/>
      <c r="C57" s="66" t="s">
        <v>29</v>
      </c>
      <c r="D57" s="64"/>
      <c r="E57" s="11"/>
      <c r="F57" s="73"/>
      <c r="G57" s="11"/>
      <c r="H57" s="73"/>
      <c r="I57" s="11"/>
      <c r="J57" s="73"/>
      <c r="K57" s="15"/>
      <c r="L57" s="73"/>
      <c r="M57" s="15"/>
      <c r="N57" s="73"/>
      <c r="O57" s="92"/>
    </row>
    <row r="58" spans="1:15" s="1" customFormat="1" ht="15" customHeight="1">
      <c r="A58" s="39"/>
      <c r="B58" s="144" t="s">
        <v>30</v>
      </c>
      <c r="C58" s="144"/>
      <c r="D58" s="76"/>
      <c r="E58" s="36">
        <f>((E56*$G12)+(E57*$G13))*12</f>
        <v>0</v>
      </c>
      <c r="F58" s="74"/>
      <c r="G58" s="36">
        <f>((G56*$G12)+(G57*$G13))*12</f>
        <v>0</v>
      </c>
      <c r="H58" s="74"/>
      <c r="I58" s="36">
        <f>((I56*$G12)+(I57*$G13))*12</f>
        <v>0</v>
      </c>
      <c r="J58" s="74"/>
      <c r="K58" s="36">
        <f>((K56*$G12)+(K57*$G13))*12</f>
        <v>0</v>
      </c>
      <c r="L58" s="74"/>
      <c r="M58" s="36">
        <f>((M56*$G12)+(M57*$G13))*12</f>
        <v>0</v>
      </c>
      <c r="N58" s="74"/>
      <c r="O58" s="97"/>
    </row>
    <row r="59" spans="1:15" s="1" customFormat="1" ht="11.25" customHeight="1">
      <c r="A59" s="39"/>
      <c r="B59" s="78"/>
      <c r="C59" s="78"/>
      <c r="D59" s="64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</row>
    <row r="60" spans="1:15" ht="18" customHeight="1">
      <c r="A60" s="39"/>
      <c r="B60" s="145" t="s">
        <v>31</v>
      </c>
      <c r="C60" s="145"/>
      <c r="D60" s="77"/>
      <c r="E60" s="9">
        <f>((E32)+(E55))</f>
        <v>0</v>
      </c>
      <c r="F60" s="75">
        <f>((F30*42)+(F31*14)+(F32*7)+(F33*12))</f>
        <v>0</v>
      </c>
      <c r="G60" s="16">
        <f>((G32)+(G55))</f>
        <v>0</v>
      </c>
      <c r="H60" s="75">
        <f>((H30*42)+(H31*14)+(H32*7)+(H33*12))</f>
        <v>0</v>
      </c>
      <c r="I60" s="16">
        <f>((I32)+(I55))</f>
        <v>0</v>
      </c>
      <c r="J60" s="75">
        <f>((J30*42)+(J31*14)+(J32*7)+(J33*12))</f>
        <v>0</v>
      </c>
      <c r="K60" s="9">
        <f>((K32)+(K55))</f>
        <v>0</v>
      </c>
      <c r="L60" s="75">
        <f>((L30*42)+(L31*14)+(L32*7)+(L33*12))</f>
        <v>0</v>
      </c>
      <c r="M60" s="9">
        <f>((M32)+(M55))</f>
        <v>0</v>
      </c>
      <c r="N60" s="82"/>
      <c r="O60" s="82"/>
    </row>
    <row r="61" spans="1:15" ht="7.5" customHeight="1">
      <c r="A61" s="39"/>
      <c r="B61" s="39"/>
      <c r="C61" s="79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83"/>
      <c r="O61" s="84"/>
    </row>
    <row r="62" spans="1:15" ht="18" customHeight="1">
      <c r="A62" s="39"/>
      <c r="B62" s="145" t="s">
        <v>32</v>
      </c>
      <c r="C62" s="145"/>
      <c r="D62" s="40"/>
      <c r="E62" s="9">
        <f>((E58+E60))</f>
        <v>0</v>
      </c>
      <c r="F62" s="40"/>
      <c r="G62" s="9">
        <f>((G58+G60))</f>
        <v>0</v>
      </c>
      <c r="H62" s="40"/>
      <c r="I62" s="9">
        <f>((I58+I60))</f>
        <v>0</v>
      </c>
      <c r="J62" s="40"/>
      <c r="K62" s="9">
        <f>((K58+K60))</f>
        <v>0</v>
      </c>
      <c r="L62" s="40"/>
      <c r="M62" s="9">
        <f>((M58+M60))</f>
        <v>0</v>
      </c>
      <c r="N62" s="83"/>
      <c r="O62" s="82"/>
    </row>
    <row r="63" spans="1:15" ht="7.5" customHeight="1">
      <c r="A63" s="39"/>
      <c r="B63" s="39"/>
      <c r="C63" s="79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</sheetData>
  <sheetProtection/>
  <mergeCells count="30">
    <mergeCell ref="B2:J4"/>
    <mergeCell ref="B58:C58"/>
    <mergeCell ref="B60:C60"/>
    <mergeCell ref="B62:C62"/>
    <mergeCell ref="B51:C51"/>
    <mergeCell ref="B55:C55"/>
    <mergeCell ref="B24:C24"/>
    <mergeCell ref="B25:C25"/>
    <mergeCell ref="B33:C33"/>
    <mergeCell ref="B34:O35"/>
    <mergeCell ref="K8:O8"/>
    <mergeCell ref="B20:C20"/>
    <mergeCell ref="B21:C21"/>
    <mergeCell ref="B16:O17"/>
    <mergeCell ref="B23:C23"/>
    <mergeCell ref="B5:I6"/>
    <mergeCell ref="B7:I7"/>
    <mergeCell ref="B9:O10"/>
    <mergeCell ref="G11:I11"/>
    <mergeCell ref="G12:I12"/>
    <mergeCell ref="B46:C46"/>
    <mergeCell ref="B48:C48"/>
    <mergeCell ref="G13:I13"/>
    <mergeCell ref="B22:C22"/>
    <mergeCell ref="G14:I14"/>
    <mergeCell ref="B19:C19"/>
    <mergeCell ref="B26:C26"/>
    <mergeCell ref="B28:C28"/>
    <mergeCell ref="B30:C30"/>
    <mergeCell ref="B32:C32"/>
  </mergeCells>
  <printOptions/>
  <pageMargins left="0.17" right="0.26" top="0.25" bottom="0.28" header="0.17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Norman</dc:creator>
  <cp:keywords/>
  <dc:description/>
  <cp:lastModifiedBy>Norman</cp:lastModifiedBy>
  <cp:lastPrinted>2012-11-14T17:38:25Z</cp:lastPrinted>
  <dcterms:created xsi:type="dcterms:W3CDTF">2003-10-29T03:22:30Z</dcterms:created>
  <dcterms:modified xsi:type="dcterms:W3CDTF">2019-02-15T17:26:54Z</dcterms:modified>
  <cp:category/>
  <cp:version/>
  <cp:contentType/>
  <cp:contentStatus/>
</cp:coreProperties>
</file>